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6125" windowHeight="91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25" i="1" l="1"/>
  <c r="H25" i="1"/>
  <c r="G25" i="1"/>
  <c r="G17" i="1" l="1"/>
  <c r="H17" i="1"/>
  <c r="P31" i="1"/>
  <c r="O31" i="1"/>
  <c r="N31" i="1"/>
  <c r="P21" i="1"/>
  <c r="O21" i="1"/>
  <c r="N21" i="1"/>
  <c r="P13" i="1"/>
  <c r="O13" i="1"/>
  <c r="N13" i="1"/>
  <c r="O32" i="1" l="1"/>
  <c r="N32" i="1"/>
  <c r="P32" i="1"/>
  <c r="G6" i="1" l="1"/>
  <c r="H6" i="1"/>
  <c r="M6" i="1"/>
  <c r="G7" i="1"/>
  <c r="H7" i="1"/>
  <c r="M7" i="1"/>
  <c r="G8" i="1"/>
  <c r="H8" i="1"/>
  <c r="M8" i="1"/>
  <c r="G9" i="1"/>
  <c r="H9" i="1"/>
  <c r="M9" i="1"/>
  <c r="G10" i="1"/>
  <c r="H10" i="1"/>
  <c r="M10" i="1"/>
  <c r="G11" i="1"/>
  <c r="H11" i="1"/>
  <c r="M11" i="1"/>
  <c r="G12" i="1"/>
  <c r="H12" i="1"/>
  <c r="M12" i="1"/>
  <c r="M30" i="1"/>
  <c r="M29" i="1"/>
  <c r="M28" i="1"/>
  <c r="M27" i="1"/>
  <c r="M26" i="1"/>
  <c r="M24" i="1"/>
  <c r="M23" i="1"/>
  <c r="M22" i="1"/>
  <c r="H30" i="1"/>
  <c r="H29" i="1"/>
  <c r="H28" i="1"/>
  <c r="H27" i="1"/>
  <c r="H26" i="1"/>
  <c r="H24" i="1"/>
  <c r="H23" i="1"/>
  <c r="H22" i="1"/>
  <c r="G30" i="1"/>
  <c r="G29" i="1"/>
  <c r="G28" i="1"/>
  <c r="G27" i="1"/>
  <c r="G26" i="1"/>
  <c r="G24" i="1"/>
  <c r="G23" i="1"/>
  <c r="G22" i="1"/>
  <c r="G14" i="1" l="1"/>
  <c r="G15" i="1"/>
  <c r="G16" i="1"/>
  <c r="G18" i="1"/>
  <c r="G19" i="1"/>
  <c r="G20" i="1"/>
  <c r="M20" i="1"/>
  <c r="M19" i="1"/>
  <c r="M18" i="1"/>
  <c r="M17" i="1"/>
  <c r="M16" i="1"/>
  <c r="M15" i="1"/>
  <c r="M14" i="1"/>
  <c r="H14" i="1"/>
  <c r="H15" i="1"/>
  <c r="H16" i="1"/>
  <c r="H18" i="1"/>
  <c r="H19" i="1"/>
  <c r="H20" i="1"/>
  <c r="D31" i="1"/>
  <c r="D21" i="1"/>
  <c r="D13" i="1"/>
  <c r="E31" i="1"/>
  <c r="F31" i="1"/>
  <c r="F21" i="1"/>
  <c r="F13" i="1"/>
  <c r="E21" i="1"/>
  <c r="E13" i="1"/>
  <c r="L31" i="1"/>
  <c r="K31" i="1"/>
  <c r="J31" i="1"/>
  <c r="I31" i="1"/>
  <c r="C31" i="1"/>
  <c r="L13" i="1"/>
  <c r="K13" i="1"/>
  <c r="J13" i="1"/>
  <c r="I13" i="1"/>
  <c r="C13" i="1"/>
  <c r="I21" i="1"/>
  <c r="J21" i="1"/>
  <c r="K21" i="1"/>
  <c r="L21" i="1"/>
  <c r="C21" i="1"/>
  <c r="H13" i="1" l="1"/>
  <c r="M21" i="1"/>
  <c r="M31" i="1"/>
  <c r="G31" i="1"/>
  <c r="H31" i="1"/>
  <c r="G13" i="1"/>
  <c r="M13" i="1"/>
  <c r="G21" i="1"/>
  <c r="H21" i="1"/>
  <c r="K32" i="1"/>
  <c r="F32" i="1"/>
  <c r="D32" i="1"/>
  <c r="I32" i="1"/>
  <c r="E32" i="1"/>
  <c r="C32" i="1"/>
  <c r="J32" i="1"/>
  <c r="L32" i="1"/>
  <c r="M32" i="1" l="1"/>
  <c r="H32" i="1"/>
  <c r="G32" i="1"/>
</calcChain>
</file>

<file path=xl/sharedStrings.xml><?xml version="1.0" encoding="utf-8"?>
<sst xmlns="http://schemas.openxmlformats.org/spreadsheetml/2006/main" count="46" uniqueCount="43">
  <si>
    <t>№</t>
  </si>
  <si>
    <t>МОУ</t>
  </si>
  <si>
    <t xml:space="preserve">Общая численность </t>
  </si>
  <si>
    <t>ВКК</t>
  </si>
  <si>
    <t>1 КК</t>
  </si>
  <si>
    <t>МДОУ ЦРР д/с «Дружба»</t>
  </si>
  <si>
    <t>МДОУ д/с  «Звездочка»</t>
  </si>
  <si>
    <t>МДОУ д/с  «Ладушки»</t>
  </si>
  <si>
    <t>МДОУ д/с «Ласточка»</t>
  </si>
  <si>
    <t xml:space="preserve"> МДОУ ЦРР д/с  Росинка»</t>
  </si>
  <si>
    <t>МДОУ ЦРР  д/с «Улыбка»</t>
  </si>
  <si>
    <t>МДОУ д/с  «Чебурашка»</t>
  </si>
  <si>
    <t>Итого по ДОУ</t>
  </si>
  <si>
    <t>МОУ СОШ № 2</t>
  </si>
  <si>
    <t>МОУ СОШ № 3</t>
  </si>
  <si>
    <t>МОУ СОШ им. К.Н.Новикова»</t>
  </si>
  <si>
    <t>МОУ СОШ № 5</t>
  </si>
  <si>
    <r>
      <t xml:space="preserve">МОУ </t>
    </r>
    <r>
      <rPr>
        <b/>
        <i/>
        <sz val="11"/>
        <color indexed="8"/>
        <rFont val="Times New Roman"/>
        <family val="1"/>
        <charset val="204"/>
      </rPr>
      <t>«</t>
    </r>
    <r>
      <rPr>
        <sz val="11"/>
        <color indexed="8"/>
        <rFont val="Times New Roman"/>
        <family val="1"/>
        <charset val="204"/>
      </rPr>
      <t>Лицей № 6»</t>
    </r>
  </si>
  <si>
    <t>МОУ СОШ № 7</t>
  </si>
  <si>
    <t>МОУ Валериановская СОШ</t>
  </si>
  <si>
    <t>Итого по СОШ</t>
  </si>
  <si>
    <t>Итого по УДО</t>
  </si>
  <si>
    <t>ИТОГО:</t>
  </si>
  <si>
    <t xml:space="preserve"> Из низ аттестованных  на категории </t>
  </si>
  <si>
    <t>СЗД</t>
  </si>
  <si>
    <t>МУ ДО «ДДТ»</t>
  </si>
  <si>
    <t>МУДО ДЮСШ «РИТМ»</t>
  </si>
  <si>
    <t>МУДО ДЮСШ «Олимп»</t>
  </si>
  <si>
    <t>МУДО СДЮСШОР «РОУКС»</t>
  </si>
  <si>
    <t xml:space="preserve">МУДО  ДЮСШ «Самбо и Дзюдо» </t>
  </si>
  <si>
    <t xml:space="preserve">МУДО ДЮСШ «Спартак» </t>
  </si>
  <si>
    <t>МУДО  «ДХШ»</t>
  </si>
  <si>
    <t>МУДО «ДМШ»</t>
  </si>
  <si>
    <t>МУДО «ДШИ»</t>
  </si>
  <si>
    <t>Количество прошедших ПК за 3 года</t>
  </si>
  <si>
    <t xml:space="preserve">Количество аттестованных  </t>
  </si>
  <si>
    <t xml:space="preserve">% аттестованных </t>
  </si>
  <si>
    <t>% аттестованных на 1КК и ВКК от кол-ва аттестованных</t>
  </si>
  <si>
    <t>% аттестованных на 1КК и ВКК от общей численности</t>
  </si>
  <si>
    <t xml:space="preserve">Количество не аттестованных </t>
  </si>
  <si>
    <t>Количество прошедших ПК в 2018 г.</t>
  </si>
  <si>
    <r>
      <t>Количество аттестовавшихся в</t>
    </r>
    <r>
      <rPr>
        <b/>
        <sz val="9"/>
        <color indexed="8"/>
        <rFont val="Times New Roman"/>
        <family val="1"/>
        <charset val="204"/>
      </rPr>
      <t xml:space="preserve"> 2018 году</t>
    </r>
    <r>
      <rPr>
        <sz val="9"/>
        <color indexed="8"/>
        <rFont val="Times New Roman"/>
        <family val="1"/>
        <charset val="204"/>
      </rPr>
      <t xml:space="preserve"> </t>
    </r>
  </si>
  <si>
    <t>Сведения по  аттестованным педагогическим работникам  образовательных организаций  Качканарского городского округа на 01.07.2018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</si>
</sst>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1" fontId="5" fillId="4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/>
    <xf numFmtId="0" fontId="3" fillId="0" borderId="1" xfId="0" applyFont="1" applyBorder="1" applyAlignment="1">
      <alignment horizontal="left" vertical="top" wrapText="1" indent="2"/>
    </xf>
    <xf numFmtId="0" fontId="5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top" wrapText="1"/>
    </xf>
    <xf numFmtId="1" fontId="5" fillId="5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top" wrapText="1"/>
    </xf>
    <xf numFmtId="1" fontId="5" fillId="4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" fontId="4" fillId="2" borderId="4" xfId="0" applyNumberFormat="1" applyFont="1" applyFill="1" applyBorder="1" applyAlignment="1">
      <alignment horizontal="center" vertical="top" wrapText="1"/>
    </xf>
    <xf numFmtId="1" fontId="4" fillId="2" borderId="5" xfId="0" applyNumberFormat="1" applyFont="1" applyFill="1" applyBorder="1" applyAlignment="1">
      <alignment horizontal="center" vertical="top" wrapText="1"/>
    </xf>
    <xf numFmtId="1" fontId="5" fillId="5" borderId="6" xfId="0" applyNumberFormat="1" applyFont="1" applyFill="1" applyBorder="1" applyAlignment="1">
      <alignment horizontal="center" vertical="top" wrapText="1"/>
    </xf>
    <xf numFmtId="1" fontId="5" fillId="5" borderId="6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6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topLeftCell="A13" zoomScale="88" zoomScaleNormal="88" workbookViewId="0">
      <selection activeCell="S21" sqref="S21"/>
    </sheetView>
  </sheetViews>
  <sheetFormatPr defaultRowHeight="15" x14ac:dyDescent="0.25"/>
  <cols>
    <col min="1" max="1" width="3.42578125" customWidth="1"/>
    <col min="2" max="2" width="29.5703125" customWidth="1"/>
    <col min="3" max="3" width="7" customWidth="1"/>
    <col min="4" max="4" width="8.28515625" customWidth="1"/>
    <col min="5" max="5" width="7.7109375" customWidth="1"/>
    <col min="6" max="6" width="8" customWidth="1"/>
    <col min="7" max="7" width="7.140625" customWidth="1"/>
    <col min="8" max="8" width="10.42578125" customWidth="1"/>
    <col min="9" max="9" width="5.42578125" customWidth="1"/>
    <col min="10" max="10" width="6.7109375" customWidth="1"/>
    <col min="11" max="11" width="5.28515625" customWidth="1"/>
    <col min="12" max="12" width="6.5703125" customWidth="1"/>
    <col min="13" max="13" width="8.5703125" customWidth="1"/>
    <col min="14" max="14" width="5.7109375" customWidth="1"/>
    <col min="15" max="15" width="4.5703125" customWidth="1"/>
    <col min="16" max="16" width="5.28515625" customWidth="1"/>
  </cols>
  <sheetData>
    <row r="1" spans="1:16" ht="32.25" customHeight="1" x14ac:dyDescent="0.25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23.25" customHeight="1" x14ac:dyDescent="0.25">
      <c r="A2" s="41" t="s">
        <v>0</v>
      </c>
      <c r="B2" s="41" t="s">
        <v>1</v>
      </c>
      <c r="C2" s="39" t="s">
        <v>2</v>
      </c>
      <c r="D2" s="39" t="s">
        <v>34</v>
      </c>
      <c r="E2" s="39" t="s">
        <v>40</v>
      </c>
      <c r="F2" s="42" t="s">
        <v>35</v>
      </c>
      <c r="G2" s="42" t="s">
        <v>36</v>
      </c>
      <c r="H2" s="42" t="s">
        <v>37</v>
      </c>
      <c r="I2" s="39" t="s">
        <v>23</v>
      </c>
      <c r="J2" s="39"/>
      <c r="K2" s="39"/>
      <c r="L2" s="39" t="s">
        <v>39</v>
      </c>
      <c r="M2" s="42" t="s">
        <v>38</v>
      </c>
      <c r="N2" s="43" t="s">
        <v>41</v>
      </c>
      <c r="O2" s="43"/>
      <c r="P2" s="43"/>
    </row>
    <row r="3" spans="1:16" ht="16.5" customHeight="1" x14ac:dyDescent="0.25">
      <c r="A3" s="41"/>
      <c r="B3" s="41"/>
      <c r="C3" s="39"/>
      <c r="D3" s="39"/>
      <c r="E3" s="39"/>
      <c r="F3" s="42"/>
      <c r="G3" s="42"/>
      <c r="H3" s="42"/>
      <c r="I3" s="39"/>
      <c r="J3" s="39"/>
      <c r="K3" s="39"/>
      <c r="L3" s="39"/>
      <c r="M3" s="42"/>
      <c r="N3" s="43"/>
      <c r="O3" s="43"/>
      <c r="P3" s="43"/>
    </row>
    <row r="4" spans="1:16" ht="37.5" customHeight="1" x14ac:dyDescent="0.25">
      <c r="A4" s="41"/>
      <c r="B4" s="41"/>
      <c r="C4" s="39"/>
      <c r="D4" s="39"/>
      <c r="E4" s="39"/>
      <c r="F4" s="42"/>
      <c r="G4" s="42"/>
      <c r="H4" s="42"/>
      <c r="I4" s="39" t="s">
        <v>3</v>
      </c>
      <c r="J4" s="39" t="s">
        <v>4</v>
      </c>
      <c r="K4" s="39" t="s">
        <v>24</v>
      </c>
      <c r="L4" s="39"/>
      <c r="M4" s="42"/>
      <c r="N4" s="39" t="s">
        <v>3</v>
      </c>
      <c r="O4" s="39" t="s">
        <v>4</v>
      </c>
      <c r="P4" s="39" t="s">
        <v>24</v>
      </c>
    </row>
    <row r="5" spans="1:16" ht="15" hidden="1" customHeight="1" x14ac:dyDescent="0.3">
      <c r="A5" s="41"/>
      <c r="B5" s="41"/>
      <c r="C5" s="39"/>
      <c r="D5" s="24"/>
      <c r="E5" s="24"/>
      <c r="F5" s="42"/>
      <c r="G5" s="26"/>
      <c r="H5" s="4"/>
      <c r="I5" s="39"/>
      <c r="J5" s="39"/>
      <c r="K5" s="39"/>
      <c r="L5" s="39"/>
      <c r="M5" s="4"/>
      <c r="N5" s="39"/>
      <c r="O5" s="39"/>
      <c r="P5" s="39"/>
    </row>
    <row r="6" spans="1:16" ht="15" customHeight="1" x14ac:dyDescent="0.25">
      <c r="A6" s="38">
        <v>1</v>
      </c>
      <c r="B6" s="25" t="s">
        <v>5</v>
      </c>
      <c r="C6" s="6">
        <v>55</v>
      </c>
      <c r="D6" s="7">
        <v>55</v>
      </c>
      <c r="E6" s="8">
        <v>15</v>
      </c>
      <c r="F6" s="6">
        <v>47</v>
      </c>
      <c r="G6" s="33">
        <f t="shared" ref="G6:G32" si="0">SUM(F6)/C6*100</f>
        <v>85.454545454545453</v>
      </c>
      <c r="H6" s="34">
        <f t="shared" ref="H6:H12" si="1">SUM(I6,J6)/F6*100</f>
        <v>91.489361702127653</v>
      </c>
      <c r="I6" s="8">
        <v>11</v>
      </c>
      <c r="J6" s="8">
        <v>32</v>
      </c>
      <c r="K6" s="8">
        <v>4</v>
      </c>
      <c r="L6" s="6">
        <v>8</v>
      </c>
      <c r="M6" s="34">
        <f t="shared" ref="M6:M32" si="2">SUM(I6,J6)/C6*100</f>
        <v>78.181818181818187</v>
      </c>
      <c r="N6" s="8">
        <v>2</v>
      </c>
      <c r="O6" s="8">
        <v>4</v>
      </c>
      <c r="P6" s="8">
        <v>0</v>
      </c>
    </row>
    <row r="7" spans="1:16" ht="15" customHeight="1" thickBot="1" x14ac:dyDescent="0.3">
      <c r="A7" s="38">
        <v>2</v>
      </c>
      <c r="B7" s="3" t="s">
        <v>6</v>
      </c>
      <c r="C7" s="6">
        <v>54</v>
      </c>
      <c r="D7" s="7">
        <v>54</v>
      </c>
      <c r="E7" s="8">
        <v>51</v>
      </c>
      <c r="F7" s="6">
        <v>45</v>
      </c>
      <c r="G7" s="9">
        <f t="shared" si="0"/>
        <v>83.333333333333343</v>
      </c>
      <c r="H7" s="10">
        <f t="shared" si="1"/>
        <v>84.444444444444443</v>
      </c>
      <c r="I7" s="8">
        <v>4</v>
      </c>
      <c r="J7" s="8">
        <v>34</v>
      </c>
      <c r="K7" s="8">
        <v>7</v>
      </c>
      <c r="L7" s="6">
        <v>9</v>
      </c>
      <c r="M7" s="10">
        <f t="shared" si="2"/>
        <v>70.370370370370367</v>
      </c>
      <c r="N7" s="35">
        <v>0</v>
      </c>
      <c r="O7" s="35">
        <v>5</v>
      </c>
      <c r="P7" s="35">
        <v>0</v>
      </c>
    </row>
    <row r="8" spans="1:16" ht="15" customHeight="1" thickBot="1" x14ac:dyDescent="0.3">
      <c r="A8" s="38">
        <v>3</v>
      </c>
      <c r="B8" s="11" t="s">
        <v>7</v>
      </c>
      <c r="C8" s="6">
        <v>45</v>
      </c>
      <c r="D8" s="7">
        <v>45</v>
      </c>
      <c r="E8" s="8">
        <v>24</v>
      </c>
      <c r="F8" s="6">
        <v>40</v>
      </c>
      <c r="G8" s="9">
        <f t="shared" si="0"/>
        <v>88.888888888888886</v>
      </c>
      <c r="H8" s="10">
        <f t="shared" si="1"/>
        <v>90</v>
      </c>
      <c r="I8" s="8">
        <v>4</v>
      </c>
      <c r="J8" s="8">
        <v>32</v>
      </c>
      <c r="K8" s="8">
        <v>4</v>
      </c>
      <c r="L8" s="6">
        <v>5</v>
      </c>
      <c r="M8" s="10">
        <f t="shared" si="2"/>
        <v>80</v>
      </c>
      <c r="N8" s="27">
        <v>0</v>
      </c>
      <c r="O8" s="27">
        <v>0</v>
      </c>
      <c r="P8" s="27">
        <v>0</v>
      </c>
    </row>
    <row r="9" spans="1:16" ht="15" customHeight="1" thickBot="1" x14ac:dyDescent="0.3">
      <c r="A9" s="38">
        <v>4</v>
      </c>
      <c r="B9" s="11" t="s">
        <v>8</v>
      </c>
      <c r="C9" s="6">
        <v>25</v>
      </c>
      <c r="D9" s="7">
        <v>25</v>
      </c>
      <c r="E9" s="12">
        <v>11</v>
      </c>
      <c r="F9" s="6">
        <v>22</v>
      </c>
      <c r="G9" s="9">
        <f t="shared" si="0"/>
        <v>88</v>
      </c>
      <c r="H9" s="10">
        <f t="shared" si="1"/>
        <v>90.909090909090907</v>
      </c>
      <c r="I9" s="8">
        <v>4</v>
      </c>
      <c r="J9" s="8">
        <v>16</v>
      </c>
      <c r="K9" s="8">
        <v>2</v>
      </c>
      <c r="L9" s="6">
        <v>3</v>
      </c>
      <c r="M9" s="10">
        <f t="shared" si="2"/>
        <v>80</v>
      </c>
      <c r="N9" s="27">
        <v>0</v>
      </c>
      <c r="O9" s="27">
        <v>4</v>
      </c>
      <c r="P9" s="27">
        <v>0</v>
      </c>
    </row>
    <row r="10" spans="1:16" ht="15" customHeight="1" thickBot="1" x14ac:dyDescent="0.3">
      <c r="A10" s="38">
        <v>5</v>
      </c>
      <c r="B10" s="11" t="s">
        <v>9</v>
      </c>
      <c r="C10" s="6">
        <v>56</v>
      </c>
      <c r="D10" s="7">
        <v>56</v>
      </c>
      <c r="E10" s="8">
        <v>27</v>
      </c>
      <c r="F10" s="6">
        <v>46</v>
      </c>
      <c r="G10" s="9">
        <f t="shared" si="0"/>
        <v>82.142857142857139</v>
      </c>
      <c r="H10" s="10">
        <f t="shared" si="1"/>
        <v>82.608695652173907</v>
      </c>
      <c r="I10" s="8">
        <v>11</v>
      </c>
      <c r="J10" s="8">
        <v>27</v>
      </c>
      <c r="K10" s="8">
        <v>8</v>
      </c>
      <c r="L10" s="6">
        <v>10</v>
      </c>
      <c r="M10" s="10">
        <f t="shared" si="2"/>
        <v>67.857142857142861</v>
      </c>
      <c r="N10" s="27">
        <v>0</v>
      </c>
      <c r="O10" s="27">
        <v>5</v>
      </c>
      <c r="P10" s="27">
        <v>0</v>
      </c>
    </row>
    <row r="11" spans="1:16" ht="15" customHeight="1" thickBot="1" x14ac:dyDescent="0.3">
      <c r="A11" s="38">
        <v>6</v>
      </c>
      <c r="B11" s="11" t="s">
        <v>10</v>
      </c>
      <c r="C11" s="6">
        <v>59</v>
      </c>
      <c r="D11" s="7">
        <v>58</v>
      </c>
      <c r="E11" s="8">
        <v>18</v>
      </c>
      <c r="F11" s="6">
        <v>52</v>
      </c>
      <c r="G11" s="9">
        <f t="shared" si="0"/>
        <v>88.135593220338976</v>
      </c>
      <c r="H11" s="10">
        <f t="shared" si="1"/>
        <v>94.230769230769226</v>
      </c>
      <c r="I11" s="8">
        <v>7</v>
      </c>
      <c r="J11" s="8">
        <v>42</v>
      </c>
      <c r="K11" s="8">
        <v>3</v>
      </c>
      <c r="L11" s="6">
        <v>7</v>
      </c>
      <c r="M11" s="10">
        <f t="shared" si="2"/>
        <v>83.050847457627114</v>
      </c>
      <c r="N11" s="27">
        <v>0</v>
      </c>
      <c r="O11" s="27">
        <v>3</v>
      </c>
      <c r="P11" s="27">
        <v>1</v>
      </c>
    </row>
    <row r="12" spans="1:16" ht="15" customHeight="1" thickBot="1" x14ac:dyDescent="0.3">
      <c r="A12" s="38">
        <v>7</v>
      </c>
      <c r="B12" s="3" t="s">
        <v>11</v>
      </c>
      <c r="C12" s="6">
        <v>41</v>
      </c>
      <c r="D12" s="7">
        <v>41</v>
      </c>
      <c r="E12" s="8">
        <v>16</v>
      </c>
      <c r="F12" s="6">
        <v>34</v>
      </c>
      <c r="G12" s="9">
        <f t="shared" si="0"/>
        <v>82.926829268292678</v>
      </c>
      <c r="H12" s="10">
        <f t="shared" si="1"/>
        <v>85.294117647058826</v>
      </c>
      <c r="I12" s="8">
        <v>5</v>
      </c>
      <c r="J12" s="8">
        <v>24</v>
      </c>
      <c r="K12" s="8">
        <v>5</v>
      </c>
      <c r="L12" s="6">
        <v>7</v>
      </c>
      <c r="M12" s="10">
        <f t="shared" si="2"/>
        <v>70.731707317073173</v>
      </c>
      <c r="N12" s="27">
        <v>0</v>
      </c>
      <c r="O12" s="27">
        <v>4</v>
      </c>
      <c r="P12" s="27">
        <v>0</v>
      </c>
    </row>
    <row r="13" spans="1:16" ht="15" customHeight="1" thickBot="1" x14ac:dyDescent="0.3">
      <c r="A13" s="38"/>
      <c r="B13" s="13" t="s">
        <v>12</v>
      </c>
      <c r="C13" s="2">
        <f t="shared" ref="C13:L13" si="3">SUM(C6:C12)</f>
        <v>335</v>
      </c>
      <c r="D13" s="2">
        <f t="shared" si="3"/>
        <v>334</v>
      </c>
      <c r="E13" s="2">
        <f t="shared" si="3"/>
        <v>162</v>
      </c>
      <c r="F13" s="2">
        <f>SUM(F6:F12)</f>
        <v>286</v>
      </c>
      <c r="G13" s="2">
        <f t="shared" si="0"/>
        <v>85.373134328358219</v>
      </c>
      <c r="H13" s="14">
        <f>SUM(I13,J13)/C13*100</f>
        <v>75.522388059701498</v>
      </c>
      <c r="I13" s="2">
        <f t="shared" si="3"/>
        <v>46</v>
      </c>
      <c r="J13" s="2">
        <f t="shared" si="3"/>
        <v>207</v>
      </c>
      <c r="K13" s="2">
        <f t="shared" si="3"/>
        <v>33</v>
      </c>
      <c r="L13" s="2">
        <f t="shared" si="3"/>
        <v>49</v>
      </c>
      <c r="M13" s="14">
        <f t="shared" si="2"/>
        <v>75.522388059701498</v>
      </c>
      <c r="N13" s="2">
        <f t="shared" ref="N13:P13" si="4">SUM(N6:N12)</f>
        <v>2</v>
      </c>
      <c r="O13" s="2">
        <f t="shared" si="4"/>
        <v>25</v>
      </c>
      <c r="P13" s="2">
        <f t="shared" si="4"/>
        <v>1</v>
      </c>
    </row>
    <row r="14" spans="1:16" ht="15" customHeight="1" thickBot="1" x14ac:dyDescent="0.3">
      <c r="A14" s="38">
        <v>8</v>
      </c>
      <c r="B14" s="3" t="s">
        <v>13</v>
      </c>
      <c r="C14" s="15">
        <v>52</v>
      </c>
      <c r="D14" s="16">
        <v>46</v>
      </c>
      <c r="E14" s="17">
        <v>4</v>
      </c>
      <c r="F14" s="15">
        <v>41</v>
      </c>
      <c r="G14" s="9">
        <f t="shared" si="0"/>
        <v>78.84615384615384</v>
      </c>
      <c r="H14" s="10">
        <f t="shared" ref="H14:H32" si="5">SUM(I14,J14)/F14*100</f>
        <v>80.487804878048792</v>
      </c>
      <c r="I14" s="17">
        <v>8</v>
      </c>
      <c r="J14" s="17">
        <v>25</v>
      </c>
      <c r="K14" s="17">
        <v>8</v>
      </c>
      <c r="L14" s="15">
        <v>11</v>
      </c>
      <c r="M14" s="10">
        <f t="shared" si="2"/>
        <v>63.46153846153846</v>
      </c>
      <c r="N14" s="37">
        <v>1</v>
      </c>
      <c r="O14" s="37">
        <v>0</v>
      </c>
      <c r="P14" s="28">
        <v>0</v>
      </c>
    </row>
    <row r="15" spans="1:16" ht="15" customHeight="1" thickBot="1" x14ac:dyDescent="0.3">
      <c r="A15" s="38">
        <v>9</v>
      </c>
      <c r="B15" s="3" t="s">
        <v>14</v>
      </c>
      <c r="C15" s="15">
        <v>33</v>
      </c>
      <c r="D15" s="16">
        <v>33</v>
      </c>
      <c r="E15" s="17">
        <v>17</v>
      </c>
      <c r="F15" s="15">
        <v>32</v>
      </c>
      <c r="G15" s="9">
        <f t="shared" si="0"/>
        <v>96.969696969696969</v>
      </c>
      <c r="H15" s="10">
        <f t="shared" si="5"/>
        <v>87.5</v>
      </c>
      <c r="I15" s="17">
        <v>4</v>
      </c>
      <c r="J15" s="17">
        <v>24</v>
      </c>
      <c r="K15" s="17">
        <v>4</v>
      </c>
      <c r="L15" s="15">
        <v>1</v>
      </c>
      <c r="M15" s="10">
        <f t="shared" si="2"/>
        <v>84.848484848484844</v>
      </c>
      <c r="N15" s="37">
        <v>0</v>
      </c>
      <c r="O15" s="37">
        <v>2</v>
      </c>
      <c r="P15" s="28">
        <v>0</v>
      </c>
    </row>
    <row r="16" spans="1:16" ht="15" customHeight="1" thickBot="1" x14ac:dyDescent="0.3">
      <c r="A16" s="38">
        <v>10</v>
      </c>
      <c r="B16" s="11" t="s">
        <v>15</v>
      </c>
      <c r="C16" s="15">
        <v>39</v>
      </c>
      <c r="D16" s="16">
        <v>39</v>
      </c>
      <c r="E16" s="17">
        <v>34</v>
      </c>
      <c r="F16" s="15">
        <v>36</v>
      </c>
      <c r="G16" s="9">
        <f t="shared" si="0"/>
        <v>92.307692307692307</v>
      </c>
      <c r="H16" s="10">
        <f t="shared" si="5"/>
        <v>94.444444444444443</v>
      </c>
      <c r="I16" s="17">
        <v>11</v>
      </c>
      <c r="J16" s="17">
        <v>23</v>
      </c>
      <c r="K16" s="17">
        <v>2</v>
      </c>
      <c r="L16" s="15">
        <v>3</v>
      </c>
      <c r="M16" s="10">
        <f t="shared" si="2"/>
        <v>87.179487179487182</v>
      </c>
      <c r="N16" s="37">
        <v>0</v>
      </c>
      <c r="O16" s="37">
        <v>1</v>
      </c>
      <c r="P16" s="28">
        <v>0</v>
      </c>
    </row>
    <row r="17" spans="1:16" ht="15" customHeight="1" thickBot="1" x14ac:dyDescent="0.3">
      <c r="A17" s="38">
        <v>11</v>
      </c>
      <c r="B17" s="3" t="s">
        <v>16</v>
      </c>
      <c r="C17" s="15">
        <v>19</v>
      </c>
      <c r="D17" s="16">
        <v>19</v>
      </c>
      <c r="E17" s="17">
        <v>7</v>
      </c>
      <c r="F17" s="15">
        <v>17</v>
      </c>
      <c r="G17" s="9">
        <f t="shared" si="0"/>
        <v>89.473684210526315</v>
      </c>
      <c r="H17" s="10">
        <f t="shared" si="5"/>
        <v>94.117647058823522</v>
      </c>
      <c r="I17" s="17">
        <v>2</v>
      </c>
      <c r="J17" s="17">
        <v>14</v>
      </c>
      <c r="K17" s="17">
        <v>1</v>
      </c>
      <c r="L17" s="15">
        <v>2</v>
      </c>
      <c r="M17" s="10">
        <f t="shared" si="2"/>
        <v>84.210526315789465</v>
      </c>
      <c r="N17" s="37">
        <v>0</v>
      </c>
      <c r="O17" s="37">
        <v>2</v>
      </c>
      <c r="P17" s="28">
        <v>1</v>
      </c>
    </row>
    <row r="18" spans="1:16" ht="15" customHeight="1" thickBot="1" x14ac:dyDescent="0.3">
      <c r="A18" s="38">
        <v>12</v>
      </c>
      <c r="B18" s="3" t="s">
        <v>17</v>
      </c>
      <c r="C18" s="15">
        <v>54</v>
      </c>
      <c r="D18" s="16">
        <v>54</v>
      </c>
      <c r="E18" s="17">
        <v>18</v>
      </c>
      <c r="F18" s="15">
        <v>51</v>
      </c>
      <c r="G18" s="9">
        <f t="shared" si="0"/>
        <v>94.444444444444443</v>
      </c>
      <c r="H18" s="10">
        <f t="shared" si="5"/>
        <v>92.156862745098039</v>
      </c>
      <c r="I18" s="17">
        <v>17</v>
      </c>
      <c r="J18" s="17">
        <v>30</v>
      </c>
      <c r="K18" s="17">
        <v>4</v>
      </c>
      <c r="L18" s="15">
        <v>3</v>
      </c>
      <c r="M18" s="10">
        <f t="shared" si="2"/>
        <v>87.037037037037038</v>
      </c>
      <c r="N18" s="36">
        <v>0</v>
      </c>
      <c r="O18" s="36">
        <v>1</v>
      </c>
      <c r="P18" s="28">
        <v>2</v>
      </c>
    </row>
    <row r="19" spans="1:16" ht="15" customHeight="1" thickBot="1" x14ac:dyDescent="0.3">
      <c r="A19" s="38">
        <v>13</v>
      </c>
      <c r="B19" s="11" t="s">
        <v>18</v>
      </c>
      <c r="C19" s="15">
        <v>60</v>
      </c>
      <c r="D19" s="16">
        <v>60</v>
      </c>
      <c r="E19" s="17">
        <v>50</v>
      </c>
      <c r="F19" s="15">
        <v>51</v>
      </c>
      <c r="G19" s="9">
        <f t="shared" si="0"/>
        <v>85</v>
      </c>
      <c r="H19" s="10">
        <f t="shared" si="5"/>
        <v>94.117647058823522</v>
      </c>
      <c r="I19" s="17">
        <v>19</v>
      </c>
      <c r="J19" s="17">
        <v>29</v>
      </c>
      <c r="K19" s="17">
        <v>3</v>
      </c>
      <c r="L19" s="15">
        <v>9</v>
      </c>
      <c r="M19" s="10">
        <f t="shared" si="2"/>
        <v>80</v>
      </c>
      <c r="N19" s="28">
        <v>0</v>
      </c>
      <c r="O19" s="28">
        <v>0</v>
      </c>
      <c r="P19" s="28">
        <v>0</v>
      </c>
    </row>
    <row r="20" spans="1:16" ht="15" customHeight="1" thickBot="1" x14ac:dyDescent="0.3">
      <c r="A20" s="38">
        <v>14</v>
      </c>
      <c r="B20" s="3" t="s">
        <v>19</v>
      </c>
      <c r="C20" s="15">
        <v>22</v>
      </c>
      <c r="D20" s="16">
        <v>22</v>
      </c>
      <c r="E20" s="17">
        <v>2</v>
      </c>
      <c r="F20" s="15">
        <v>20</v>
      </c>
      <c r="G20" s="9">
        <f t="shared" si="0"/>
        <v>90.909090909090907</v>
      </c>
      <c r="H20" s="10">
        <f t="shared" si="5"/>
        <v>95</v>
      </c>
      <c r="I20" s="17">
        <v>1</v>
      </c>
      <c r="J20" s="17">
        <v>18</v>
      </c>
      <c r="K20" s="17">
        <v>1</v>
      </c>
      <c r="L20" s="15">
        <v>2</v>
      </c>
      <c r="M20" s="10">
        <f t="shared" si="2"/>
        <v>86.36363636363636</v>
      </c>
      <c r="N20" s="29">
        <v>0</v>
      </c>
      <c r="O20" s="29">
        <v>1</v>
      </c>
      <c r="P20" s="29">
        <v>0</v>
      </c>
    </row>
    <row r="21" spans="1:16" ht="15" customHeight="1" thickBot="1" x14ac:dyDescent="0.3">
      <c r="A21" s="38"/>
      <c r="B21" s="13" t="s">
        <v>20</v>
      </c>
      <c r="C21" s="2">
        <f>SUM(C14:C20)</f>
        <v>279</v>
      </c>
      <c r="D21" s="2">
        <f>SUM(D14:D20)</f>
        <v>273</v>
      </c>
      <c r="E21" s="2">
        <f>SUM(E14:E20)</f>
        <v>132</v>
      </c>
      <c r="F21" s="2">
        <f>SUM(F14:F20)</f>
        <v>248</v>
      </c>
      <c r="G21" s="2">
        <f t="shared" si="0"/>
        <v>88.888888888888886</v>
      </c>
      <c r="H21" s="14">
        <f t="shared" si="5"/>
        <v>90.725806451612897</v>
      </c>
      <c r="I21" s="2">
        <f t="shared" ref="I21:L21" si="6">SUM(I14:I20)</f>
        <v>62</v>
      </c>
      <c r="J21" s="2">
        <f t="shared" si="6"/>
        <v>163</v>
      </c>
      <c r="K21" s="2">
        <f t="shared" si="6"/>
        <v>23</v>
      </c>
      <c r="L21" s="2">
        <f t="shared" si="6"/>
        <v>31</v>
      </c>
      <c r="M21" s="14">
        <f t="shared" si="2"/>
        <v>80.645161290322577</v>
      </c>
      <c r="N21" s="2">
        <f t="shared" ref="N21:P21" si="7">SUM(N14:N20)</f>
        <v>1</v>
      </c>
      <c r="O21" s="2">
        <f t="shared" si="7"/>
        <v>7</v>
      </c>
      <c r="P21" s="2">
        <f t="shared" si="7"/>
        <v>3</v>
      </c>
    </row>
    <row r="22" spans="1:16" ht="15" customHeight="1" thickBot="1" x14ac:dyDescent="0.3">
      <c r="A22" s="38">
        <v>15</v>
      </c>
      <c r="B22" s="18" t="s">
        <v>25</v>
      </c>
      <c r="C22" s="15">
        <v>33</v>
      </c>
      <c r="D22" s="16">
        <v>28</v>
      </c>
      <c r="E22" s="17">
        <v>17</v>
      </c>
      <c r="F22" s="15">
        <v>25</v>
      </c>
      <c r="G22" s="9">
        <f t="shared" si="0"/>
        <v>75.757575757575751</v>
      </c>
      <c r="H22" s="10">
        <f t="shared" si="5"/>
        <v>80</v>
      </c>
      <c r="I22" s="17">
        <v>3</v>
      </c>
      <c r="J22" s="17">
        <v>17</v>
      </c>
      <c r="K22" s="17">
        <v>5</v>
      </c>
      <c r="L22" s="15">
        <v>8</v>
      </c>
      <c r="M22" s="10">
        <f t="shared" si="2"/>
        <v>60.606060606060609</v>
      </c>
      <c r="N22" s="30">
        <v>1</v>
      </c>
      <c r="O22" s="30">
        <v>1</v>
      </c>
      <c r="P22" s="30">
        <v>0</v>
      </c>
    </row>
    <row r="23" spans="1:16" ht="15" customHeight="1" thickBot="1" x14ac:dyDescent="0.3">
      <c r="A23" s="38">
        <v>16</v>
      </c>
      <c r="B23" s="18" t="s">
        <v>26</v>
      </c>
      <c r="C23" s="15">
        <v>8</v>
      </c>
      <c r="D23" s="16">
        <v>5</v>
      </c>
      <c r="E23" s="17">
        <v>0</v>
      </c>
      <c r="F23" s="15">
        <v>4</v>
      </c>
      <c r="G23" s="9">
        <f t="shared" si="0"/>
        <v>50</v>
      </c>
      <c r="H23" s="10">
        <f t="shared" si="5"/>
        <v>75</v>
      </c>
      <c r="I23" s="17">
        <v>1</v>
      </c>
      <c r="J23" s="17">
        <v>2</v>
      </c>
      <c r="K23" s="17">
        <v>1</v>
      </c>
      <c r="L23" s="15">
        <v>4</v>
      </c>
      <c r="M23" s="10">
        <f t="shared" si="2"/>
        <v>37.5</v>
      </c>
      <c r="N23" s="30">
        <v>0</v>
      </c>
      <c r="O23" s="30">
        <v>0</v>
      </c>
      <c r="P23" s="30">
        <v>0</v>
      </c>
    </row>
    <row r="24" spans="1:16" ht="15" customHeight="1" thickBot="1" x14ac:dyDescent="0.3">
      <c r="A24" s="38">
        <v>17</v>
      </c>
      <c r="B24" s="18" t="s">
        <v>27</v>
      </c>
      <c r="C24" s="15">
        <v>3</v>
      </c>
      <c r="D24" s="16">
        <v>2</v>
      </c>
      <c r="E24" s="17">
        <v>1</v>
      </c>
      <c r="F24" s="15">
        <v>1</v>
      </c>
      <c r="G24" s="9">
        <f t="shared" si="0"/>
        <v>33.333333333333329</v>
      </c>
      <c r="H24" s="10">
        <f t="shared" si="5"/>
        <v>100</v>
      </c>
      <c r="I24" s="17">
        <v>0</v>
      </c>
      <c r="J24" s="17">
        <v>1</v>
      </c>
      <c r="K24" s="17">
        <v>0</v>
      </c>
      <c r="L24" s="15">
        <v>2</v>
      </c>
      <c r="M24" s="10">
        <f t="shared" si="2"/>
        <v>33.333333333333329</v>
      </c>
      <c r="N24" s="30">
        <v>0</v>
      </c>
      <c r="O24" s="30">
        <v>0</v>
      </c>
      <c r="P24" s="30">
        <v>0</v>
      </c>
    </row>
    <row r="25" spans="1:16" ht="15" customHeight="1" thickBot="1" x14ac:dyDescent="0.3">
      <c r="A25" s="38">
        <v>18</v>
      </c>
      <c r="B25" s="19" t="s">
        <v>28</v>
      </c>
      <c r="C25" s="15">
        <v>2</v>
      </c>
      <c r="D25" s="16">
        <v>2</v>
      </c>
      <c r="E25" s="17">
        <v>0</v>
      </c>
      <c r="F25" s="15">
        <v>2</v>
      </c>
      <c r="G25" s="9">
        <f t="shared" si="0"/>
        <v>100</v>
      </c>
      <c r="H25" s="10">
        <f t="shared" si="5"/>
        <v>100</v>
      </c>
      <c r="I25" s="17">
        <v>0</v>
      </c>
      <c r="J25" s="17">
        <v>2</v>
      </c>
      <c r="K25" s="17">
        <v>0</v>
      </c>
      <c r="L25" s="15">
        <v>0</v>
      </c>
      <c r="M25" s="10">
        <f t="shared" si="2"/>
        <v>100</v>
      </c>
      <c r="N25" s="30">
        <v>0</v>
      </c>
      <c r="O25" s="30">
        <v>0</v>
      </c>
      <c r="P25" s="30">
        <v>0</v>
      </c>
    </row>
    <row r="26" spans="1:16" ht="15" customHeight="1" thickBot="1" x14ac:dyDescent="0.3">
      <c r="A26" s="38">
        <v>19</v>
      </c>
      <c r="B26" s="19" t="s">
        <v>29</v>
      </c>
      <c r="C26" s="15">
        <v>8</v>
      </c>
      <c r="D26" s="16">
        <v>6</v>
      </c>
      <c r="E26" s="17">
        <v>6</v>
      </c>
      <c r="F26" s="15">
        <v>7</v>
      </c>
      <c r="G26" s="9">
        <f t="shared" si="0"/>
        <v>87.5</v>
      </c>
      <c r="H26" s="10">
        <f t="shared" si="5"/>
        <v>100</v>
      </c>
      <c r="I26" s="17">
        <v>1</v>
      </c>
      <c r="J26" s="17">
        <v>6</v>
      </c>
      <c r="K26" s="17">
        <v>0</v>
      </c>
      <c r="L26" s="15">
        <v>1</v>
      </c>
      <c r="M26" s="10">
        <f t="shared" si="2"/>
        <v>87.5</v>
      </c>
      <c r="N26" s="30">
        <v>0</v>
      </c>
      <c r="O26" s="30">
        <v>1</v>
      </c>
      <c r="P26" s="30">
        <v>0</v>
      </c>
    </row>
    <row r="27" spans="1:16" ht="15" customHeight="1" thickBot="1" x14ac:dyDescent="0.3">
      <c r="A27" s="38">
        <v>20</v>
      </c>
      <c r="B27" s="19" t="s">
        <v>30</v>
      </c>
      <c r="C27" s="15">
        <v>3</v>
      </c>
      <c r="D27" s="16">
        <v>0</v>
      </c>
      <c r="E27" s="17">
        <v>0</v>
      </c>
      <c r="F27" s="15">
        <v>3</v>
      </c>
      <c r="G27" s="9">
        <f t="shared" si="0"/>
        <v>100</v>
      </c>
      <c r="H27" s="10">
        <f t="shared" si="5"/>
        <v>66.666666666666657</v>
      </c>
      <c r="I27" s="17">
        <v>1</v>
      </c>
      <c r="J27" s="17">
        <v>1</v>
      </c>
      <c r="K27" s="17">
        <v>1</v>
      </c>
      <c r="L27" s="15">
        <v>0</v>
      </c>
      <c r="M27" s="10">
        <f t="shared" si="2"/>
        <v>66.666666666666657</v>
      </c>
      <c r="N27" s="30">
        <v>0</v>
      </c>
      <c r="O27" s="30">
        <v>0</v>
      </c>
      <c r="P27" s="30">
        <v>0</v>
      </c>
    </row>
    <row r="28" spans="1:16" ht="15" customHeight="1" thickBot="1" x14ac:dyDescent="0.3">
      <c r="A28" s="38">
        <v>21</v>
      </c>
      <c r="B28" s="19" t="s">
        <v>31</v>
      </c>
      <c r="C28" s="15">
        <v>7</v>
      </c>
      <c r="D28" s="16">
        <v>6</v>
      </c>
      <c r="E28" s="17">
        <v>0</v>
      </c>
      <c r="F28" s="15">
        <v>6</v>
      </c>
      <c r="G28" s="9">
        <f t="shared" si="0"/>
        <v>85.714285714285708</v>
      </c>
      <c r="H28" s="10">
        <f t="shared" si="5"/>
        <v>100</v>
      </c>
      <c r="I28" s="17">
        <v>2</v>
      </c>
      <c r="J28" s="17">
        <v>4</v>
      </c>
      <c r="K28" s="17">
        <v>0</v>
      </c>
      <c r="L28" s="15">
        <v>1</v>
      </c>
      <c r="M28" s="10">
        <f t="shared" si="2"/>
        <v>85.714285714285708</v>
      </c>
      <c r="N28" s="30">
        <v>0</v>
      </c>
      <c r="O28" s="30">
        <v>1</v>
      </c>
      <c r="P28" s="30">
        <v>0</v>
      </c>
    </row>
    <row r="29" spans="1:16" ht="15" customHeight="1" thickBot="1" x14ac:dyDescent="0.3">
      <c r="A29" s="38">
        <v>22</v>
      </c>
      <c r="B29" s="19" t="s">
        <v>32</v>
      </c>
      <c r="C29" s="15">
        <v>17</v>
      </c>
      <c r="D29" s="16">
        <v>17</v>
      </c>
      <c r="E29" s="17">
        <v>8</v>
      </c>
      <c r="F29" s="15">
        <v>17</v>
      </c>
      <c r="G29" s="9">
        <f t="shared" si="0"/>
        <v>100</v>
      </c>
      <c r="H29" s="10">
        <f t="shared" si="5"/>
        <v>88.235294117647058</v>
      </c>
      <c r="I29" s="17">
        <v>7</v>
      </c>
      <c r="J29" s="17">
        <v>8</v>
      </c>
      <c r="K29" s="17">
        <v>2</v>
      </c>
      <c r="L29" s="15">
        <v>0</v>
      </c>
      <c r="M29" s="10">
        <f t="shared" si="2"/>
        <v>88.235294117647058</v>
      </c>
      <c r="N29" s="30">
        <v>0</v>
      </c>
      <c r="O29" s="30">
        <v>0</v>
      </c>
      <c r="P29" s="30">
        <v>0</v>
      </c>
    </row>
    <row r="30" spans="1:16" ht="15" customHeight="1" thickBot="1" x14ac:dyDescent="0.3">
      <c r="A30" s="38">
        <v>23</v>
      </c>
      <c r="B30" s="19" t="s">
        <v>33</v>
      </c>
      <c r="C30" s="15">
        <v>13</v>
      </c>
      <c r="D30" s="16">
        <v>8</v>
      </c>
      <c r="E30" s="17">
        <v>2</v>
      </c>
      <c r="F30" s="15">
        <v>11</v>
      </c>
      <c r="G30" s="9">
        <f t="shared" si="0"/>
        <v>84.615384615384613</v>
      </c>
      <c r="H30" s="10">
        <f t="shared" si="5"/>
        <v>100</v>
      </c>
      <c r="I30" s="17">
        <v>6</v>
      </c>
      <c r="J30" s="17">
        <v>5</v>
      </c>
      <c r="K30" s="17">
        <v>0</v>
      </c>
      <c r="L30" s="15">
        <v>2</v>
      </c>
      <c r="M30" s="10">
        <f t="shared" si="2"/>
        <v>84.615384615384613</v>
      </c>
      <c r="N30" s="30">
        <v>0</v>
      </c>
      <c r="O30" s="30">
        <v>0</v>
      </c>
      <c r="P30" s="30">
        <v>0</v>
      </c>
    </row>
    <row r="31" spans="1:16" ht="15" customHeight="1" x14ac:dyDescent="0.25">
      <c r="A31" s="5"/>
      <c r="B31" s="13" t="s">
        <v>21</v>
      </c>
      <c r="C31" s="2">
        <f t="shared" ref="C31:L31" si="8">SUM(C22:C30)</f>
        <v>94</v>
      </c>
      <c r="D31" s="2">
        <f t="shared" si="8"/>
        <v>74</v>
      </c>
      <c r="E31" s="2">
        <f t="shared" si="8"/>
        <v>34</v>
      </c>
      <c r="F31" s="2">
        <f>SUM(F22:F30)</f>
        <v>76</v>
      </c>
      <c r="G31" s="2">
        <f t="shared" si="0"/>
        <v>80.851063829787222</v>
      </c>
      <c r="H31" s="14">
        <f t="shared" si="5"/>
        <v>88.157894736842096</v>
      </c>
      <c r="I31" s="2">
        <f t="shared" si="8"/>
        <v>21</v>
      </c>
      <c r="J31" s="2">
        <f t="shared" si="8"/>
        <v>46</v>
      </c>
      <c r="K31" s="2">
        <f t="shared" si="8"/>
        <v>9</v>
      </c>
      <c r="L31" s="2">
        <f t="shared" si="8"/>
        <v>18</v>
      </c>
      <c r="M31" s="14">
        <f t="shared" si="2"/>
        <v>71.276595744680847</v>
      </c>
      <c r="N31" s="2">
        <f t="shared" ref="N31:O31" si="9">SUM(N22:N30)</f>
        <v>1</v>
      </c>
      <c r="O31" s="2">
        <f t="shared" si="9"/>
        <v>3</v>
      </c>
      <c r="P31" s="2">
        <f>SUM(P22:P30)</f>
        <v>0</v>
      </c>
    </row>
    <row r="32" spans="1:16" ht="15" customHeight="1" thickBot="1" x14ac:dyDescent="0.3">
      <c r="A32" s="5"/>
      <c r="B32" s="20" t="s">
        <v>22</v>
      </c>
      <c r="C32" s="21">
        <f>SUM(C31,C21,C13)</f>
        <v>708</v>
      </c>
      <c r="D32" s="21">
        <f>SUM(D31,D21,D13)</f>
        <v>681</v>
      </c>
      <c r="E32" s="21">
        <f>SUM(E31,E21,E13)</f>
        <v>328</v>
      </c>
      <c r="F32" s="21">
        <f>SUM(F31,F21,F13)</f>
        <v>610</v>
      </c>
      <c r="G32" s="22">
        <f t="shared" si="0"/>
        <v>86.158192090395474</v>
      </c>
      <c r="H32" s="23">
        <f t="shared" si="5"/>
        <v>89.344262295081961</v>
      </c>
      <c r="I32" s="21">
        <f t="shared" ref="I32:L32" si="10">SUM(I31,I21,I13)</f>
        <v>129</v>
      </c>
      <c r="J32" s="21">
        <f t="shared" si="10"/>
        <v>416</v>
      </c>
      <c r="K32" s="21">
        <f t="shared" si="10"/>
        <v>65</v>
      </c>
      <c r="L32" s="21">
        <f t="shared" si="10"/>
        <v>98</v>
      </c>
      <c r="M32" s="23">
        <f t="shared" si="2"/>
        <v>76.977401129943502</v>
      </c>
      <c r="N32" s="31">
        <f t="shared" ref="N32:P32" si="11">SUM(N31,N21,N13)</f>
        <v>4</v>
      </c>
      <c r="O32" s="32">
        <f t="shared" si="11"/>
        <v>35</v>
      </c>
      <c r="P32" s="21">
        <f t="shared" si="11"/>
        <v>4</v>
      </c>
    </row>
    <row r="33" spans="1:1" x14ac:dyDescent="0.25">
      <c r="A33" s="1"/>
    </row>
  </sheetData>
  <mergeCells count="19">
    <mergeCell ref="H2:H4"/>
    <mergeCell ref="M2:M4"/>
    <mergeCell ref="N2:P3"/>
    <mergeCell ref="N4:N5"/>
    <mergeCell ref="O4:O5"/>
    <mergeCell ref="P4:P5"/>
    <mergeCell ref="A1:P1"/>
    <mergeCell ref="L2:L5"/>
    <mergeCell ref="I4:I5"/>
    <mergeCell ref="J4:J5"/>
    <mergeCell ref="K4:K5"/>
    <mergeCell ref="D2:D4"/>
    <mergeCell ref="A2:A5"/>
    <mergeCell ref="B2:B5"/>
    <mergeCell ref="C2:C5"/>
    <mergeCell ref="I2:K3"/>
    <mergeCell ref="G2:G4"/>
    <mergeCell ref="F2:F5"/>
    <mergeCell ref="E2:E4"/>
  </mergeCells>
  <pageMargins left="0.39370078740157483" right="0.39370078740157483" top="0.39370078740157483" bottom="0.39370078740157483" header="0.39370078740157483" footer="0.19685039370078741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</dc:creator>
  <cp:lastModifiedBy>Пользователь Windows</cp:lastModifiedBy>
  <cp:lastPrinted>2018-08-24T07:17:14Z</cp:lastPrinted>
  <dcterms:created xsi:type="dcterms:W3CDTF">2014-05-19T08:07:02Z</dcterms:created>
  <dcterms:modified xsi:type="dcterms:W3CDTF">2018-08-24T07:17:56Z</dcterms:modified>
</cp:coreProperties>
</file>